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5DCA6D2C-EBA1-46E8-8B7E-9482DF9724B1}" xr6:coauthVersionLast="45" xr6:coauthVersionMax="45" xr10:uidLastSave="{00000000-0000-0000-0000-000000000000}"/>
  <bookViews>
    <workbookView xWindow="-108" yWindow="-108" windowWidth="23256" windowHeight="12576" activeTab="1" xr2:uid="{D82D6780-7214-43CC-BABF-935D61644087}"/>
  </bookViews>
  <sheets>
    <sheet name="Instructions" sheetId="6" r:id="rId1"/>
    <sheet name="Income vs Expense" sheetId="5" r:id="rId2"/>
    <sheet name="Monthly Cash Flow" sheetId="8" r:id="rId3"/>
    <sheet name="Cash Flow Set-Up Example" sheetId="3" r:id="rId4"/>
    <sheet name="Usage Example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8" l="1"/>
  <c r="F9" i="8" s="1"/>
  <c r="F10" i="8" s="1"/>
  <c r="F11" i="8" s="1"/>
  <c r="F12" i="8" s="1"/>
  <c r="F13" i="8" s="1"/>
  <c r="F14" i="8" s="1"/>
  <c r="F15" i="8" s="1"/>
  <c r="F16" i="8" s="1"/>
  <c r="F17" i="8" s="1"/>
  <c r="F18" i="8" s="1"/>
  <c r="F19" i="8" s="1"/>
  <c r="F20" i="8" s="1"/>
  <c r="F21" i="8" s="1"/>
  <c r="F22" i="8" s="1"/>
  <c r="F23" i="8" s="1"/>
  <c r="F24" i="8" s="1"/>
  <c r="F25" i="8" s="1"/>
  <c r="F26" i="8" s="1"/>
  <c r="F27" i="8" s="1"/>
  <c r="F28" i="8" s="1"/>
  <c r="F29" i="8" s="1"/>
  <c r="F30" i="8" s="1"/>
  <c r="F31" i="8" s="1"/>
  <c r="F32" i="8" s="1"/>
  <c r="F33" i="8" s="1"/>
  <c r="F34" i="8" s="1"/>
  <c r="F35" i="8" s="1"/>
  <c r="E8" i="7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C29" i="5" l="1"/>
  <c r="C33" i="5" s="1"/>
  <c r="B29" i="5"/>
  <c r="D29" i="5" s="1"/>
  <c r="G24" i="5"/>
  <c r="B33" i="5" l="1"/>
  <c r="D33" i="5"/>
  <c r="F8" i="3" l="1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</calcChain>
</file>

<file path=xl/sharedStrings.xml><?xml version="1.0" encoding="utf-8"?>
<sst xmlns="http://schemas.openxmlformats.org/spreadsheetml/2006/main" count="324" uniqueCount="146">
  <si>
    <t>1st</t>
  </si>
  <si>
    <t>health insurance</t>
  </si>
  <si>
    <t>gasoline</t>
  </si>
  <si>
    <t>15th</t>
  </si>
  <si>
    <t>week 3</t>
  </si>
  <si>
    <t>deposit</t>
  </si>
  <si>
    <t>rent</t>
  </si>
  <si>
    <t>groceries</t>
  </si>
  <si>
    <t>week 1</t>
  </si>
  <si>
    <t>week 2</t>
  </si>
  <si>
    <t>week 4</t>
  </si>
  <si>
    <t>electricity</t>
  </si>
  <si>
    <t>car insurance</t>
  </si>
  <si>
    <t>medical/ prescriptions</t>
  </si>
  <si>
    <t>The dollar amount that should go into F1 is what the bank says is the checking account's actual balance,</t>
  </si>
  <si>
    <t xml:space="preserve">You can insert or delete rows to accommodate expenses or income.  Of course, you will need to </t>
  </si>
  <si>
    <t xml:space="preserve">rearrange the line items into the correct "cash flow" order.   All expected expenses and incomes should </t>
  </si>
  <si>
    <t>have a line item.  Don't hold anything in your head… allow the spreadsheet to take over the mental stress.</t>
  </si>
  <si>
    <t>due date?</t>
  </si>
  <si>
    <t>When rearranging, adding, or subtracting, always refresh column F, the balance.  You will need to re-program</t>
  </si>
  <si>
    <t>2) it hasn't cleared the bank yet.</t>
  </si>
  <si>
    <t xml:space="preserve"> </t>
  </si>
  <si>
    <t>hair cut</t>
  </si>
  <si>
    <t>amount from actual bank balance, not "available" after pendings</t>
  </si>
  <si>
    <t>prescription copay</t>
  </si>
  <si>
    <t>transfer to savings</t>
  </si>
  <si>
    <t>It’s a good idea to fill up the gas tank on payday.</t>
  </si>
  <si>
    <t>There will be items not budgeted that will come up. Insert new row, adjust formuas.</t>
  </si>
  <si>
    <t>Most families go to the store more than once a week.  Replace budgeted</t>
  </si>
  <si>
    <t>amounts with actuals.</t>
  </si>
  <si>
    <t>Things like gasoline and groceries have weekly budgets as a guide</t>
  </si>
  <si>
    <t>(Every dollar has a name)</t>
  </si>
  <si>
    <t>Bright yellow for deposits to visibly see when more money is expected</t>
  </si>
  <si>
    <t>electricity, pd 10/15 for dd (due date)</t>
  </si>
  <si>
    <t xml:space="preserve">deposit  </t>
  </si>
  <si>
    <t>phone/internet, pd 10/15 for dd (due date)</t>
  </si>
  <si>
    <t>health insurance, pd 10/15 for dd (due date)</t>
  </si>
  <si>
    <t>car insurance, pd 10/15 for dd (due date)</t>
  </si>
  <si>
    <t>When getting started, ttp often.  Once months seem consistent, weekly is ok.</t>
  </si>
  <si>
    <t xml:space="preserve">Copy the worksheet to create the next month - link F1 of new sheet to </t>
  </si>
  <si>
    <t>last line of previous month</t>
  </si>
  <si>
    <t xml:space="preserve">OR simply copy previous month and paste directly below to create a linear </t>
  </si>
  <si>
    <t>budget rather than a series of monthly tabs.</t>
  </si>
  <si>
    <t xml:space="preserve">At next ttp, change color as appropriate when the funds clear the bank. </t>
  </si>
  <si>
    <t>phone/internet/tv</t>
  </si>
  <si>
    <t>income</t>
  </si>
  <si>
    <t>inccome</t>
  </si>
  <si>
    <t>bank balance:</t>
  </si>
  <si>
    <t>gas utility, heat</t>
  </si>
  <si>
    <t>childcare</t>
  </si>
  <si>
    <t>water</t>
  </si>
  <si>
    <t>emergency savings (transfer to savings)</t>
  </si>
  <si>
    <t>gas utility</t>
  </si>
  <si>
    <t>internet, tv</t>
  </si>
  <si>
    <t>garbage</t>
  </si>
  <si>
    <t>Lender/ Credit Crd</t>
  </si>
  <si>
    <t>Total Due</t>
  </si>
  <si>
    <t xml:space="preserve">Interest </t>
  </si>
  <si>
    <t>car payment 1</t>
  </si>
  <si>
    <t>car payment 2</t>
  </si>
  <si>
    <t>credit card 1</t>
  </si>
  <si>
    <t>credit card 2</t>
  </si>
  <si>
    <t xml:space="preserve">credit card 3 </t>
  </si>
  <si>
    <t>loan1</t>
  </si>
  <si>
    <t>loan 2</t>
  </si>
  <si>
    <t>loan 3</t>
  </si>
  <si>
    <t>loan 4</t>
  </si>
  <si>
    <t>TOTAL DEBT DUE</t>
  </si>
  <si>
    <t>medical/ presc.</t>
  </si>
  <si>
    <t>food</t>
  </si>
  <si>
    <t>tithe</t>
  </si>
  <si>
    <t>bank balance</t>
  </si>
  <si>
    <t>name of employer</t>
  </si>
  <si>
    <t>rent / mortgage</t>
  </si>
  <si>
    <t>phones</t>
  </si>
  <si>
    <t>child care</t>
  </si>
  <si>
    <t>medical insurance</t>
  </si>
  <si>
    <t>to add or subtract, depending on whether the transaction is an expense or income.</t>
  </si>
  <si>
    <t xml:space="preserve">not the "available" amount which includes pending transactions. </t>
  </si>
  <si>
    <t>For new users, it is recommended that you reconcile your online and cash flow spreadsheet weekly.</t>
  </si>
  <si>
    <t>Color coding:  We  put  expected deposits in bright yellow.  It helps the brain to see incoming money.</t>
  </si>
  <si>
    <t xml:space="preserve">When paying a bill, we use light blue as the background color to show that 1) the bill is paid, BUT </t>
  </si>
  <si>
    <t>To reconcile your bank information and your cash flow spreadsheet, open the bank account online.  Then open</t>
  </si>
  <si>
    <t xml:space="preserve">the cash flow spread sheet.  On the spreadsheet, find the previous line item entry that was exactly what the </t>
  </si>
  <si>
    <t>bank dollar amount was.  That is called the "to the penny" ("ttp") amount.</t>
  </si>
  <si>
    <t>All new cleared bank transactions since your last "ttp" now need to be acknowledged on the spreadsheet.</t>
  </si>
  <si>
    <t>the formula column.</t>
  </si>
  <si>
    <t>last cleared transaction should match the bank's amount.  If not, take the time to find the mistake and correct.</t>
  </si>
  <si>
    <t xml:space="preserve">batch all the cleared transactions.  Then, readjust the F column formulas.  The amount shown in column F at the  </t>
  </si>
  <si>
    <t xml:space="preserve"> You will look for this dollar figure the next time you open your bank account to do the "to the penny" </t>
  </si>
  <si>
    <t>and pay more bills. :-)</t>
  </si>
  <si>
    <t>immediately underneath the last line.  You will find that column F continues to calculate as programmed.</t>
  </si>
  <si>
    <t>HOUSEHOLD SPENDING PLAN INSTRUCTIONS</t>
  </si>
  <si>
    <t>There are two main spreadsheets within this file that you will use, 1) Income vs. Expense and 2) Monthly Cash Flow.</t>
  </si>
  <si>
    <t xml:space="preserve">The Monthly Cash Flow Worksheet is formatted the same as a check register. The last column is programmed  </t>
  </si>
  <si>
    <t>The Income vs Expense worksheet is pre-programmed to total income entries and expense entries.</t>
  </si>
  <si>
    <t>Once you have entered everything to both columns, you will immediately see how much you have left over</t>
  </si>
  <si>
    <t xml:space="preserve">If there is not enough coming in to meet expenses, this would be the time to eliminate "wants" or "luxury" </t>
  </si>
  <si>
    <t>spending.   You may also realize that supplimental income is necessary.</t>
  </si>
  <si>
    <t>The Monthly Cash Flow "Template" is added as a backup, should you feel as if you need to start from scratch.</t>
  </si>
  <si>
    <t xml:space="preserve">the column to reflect the following formula:  (example =F2-D3+E3)   This is the same mental process you would </t>
  </si>
  <si>
    <t>use to add or subtract from a check register. Or hover your cursor over the bottom right corner of field to get</t>
  </si>
  <si>
    <t>a  crosshair. Then, click and drag down.</t>
  </si>
  <si>
    <t xml:space="preserve">When it has cleared the bank, change the background color to another light color. This is done when taking the </t>
  </si>
  <si>
    <t xml:space="preserve">time to bring the cash flow spreadsheet "to the penny" with what the bank shows after all cleared transactions.   </t>
  </si>
  <si>
    <t xml:space="preserve">Following the order the bank has, locate the spreadsheet item, verify the correct amount, then change the color, </t>
  </si>
  <si>
    <t>confirming that that transaction has cleared.</t>
  </si>
  <si>
    <t xml:space="preserve">If the bank line item does not appear, then insert a row in the cash flow spreadsheet and add it. Then adjust  </t>
  </si>
  <si>
    <t>When all bank "cleared" transactions have been updated on the spread sheet, move the line items to group, or</t>
  </si>
  <si>
    <t xml:space="preserve">When you have "to the pennyed," put that amount in column G next to that dollar amt that is calculated in F. </t>
  </si>
  <si>
    <t>It is advised that you forecast 3 months out at all times.  This way you will not miss quarterly payments.</t>
  </si>
  <si>
    <t xml:space="preserve">Questions? We want to help, and at no charge!  Call us at Encompass Ministries: 770-591-4730 </t>
  </si>
  <si>
    <t>or email Faith@EncompassMinistriesInc.org.</t>
  </si>
  <si>
    <t>Congratulations!  You have just taken this step to get understanding, and hopefully control, over your finances.</t>
  </si>
  <si>
    <t>The income column should reflect each paycheck amount, net, after all withholdings are taken out.</t>
  </si>
  <si>
    <t xml:space="preserve">Insert other line item expenses you have each month, right down to weekly lunch money if that is your habit.  </t>
  </si>
  <si>
    <t>or are in the negative at the bottom.</t>
  </si>
  <si>
    <t>If there is not enough money in the base budget for food,</t>
  </si>
  <si>
    <t>you may need to use food pantry/ food stamp resources.</t>
  </si>
  <si>
    <t>1,198.26 - To the Penny! Same as bank balance.  They match.</t>
  </si>
  <si>
    <t xml:space="preserve">Different colors separate different "to the penny" (ttp) actions. </t>
  </si>
  <si>
    <t>2,52.09</t>
  </si>
  <si>
    <t>Verify income deposit, then "ttp," then pay bills for next period of time</t>
  </si>
  <si>
    <t>Light blue indicates that payment has been made, but transaction not</t>
  </si>
  <si>
    <t>cleared the bank.</t>
  </si>
  <si>
    <t>Blue numbers mean that there is programing behind the scenes. Do not type in these fields directly.</t>
  </si>
  <si>
    <t>DATE OR  WEEK NUMBER</t>
  </si>
  <si>
    <t>TRANSACTION DESCRIPTON</t>
  </si>
  <si>
    <t>EXPENSES</t>
  </si>
  <si>
    <t>DEPOSITS</t>
  </si>
  <si>
    <t>RUNNING BANK TOTAL</t>
  </si>
  <si>
    <t>Starting Bank Balance</t>
  </si>
  <si>
    <t>Once you have arrived at a good "one month" snapshot, copy every line and column and paste</t>
  </si>
  <si>
    <t xml:space="preserve">Save on purpose when possible.  </t>
  </si>
  <si>
    <t>Also, in blue, include checks written, atms, etc. that will take days to complete.</t>
  </si>
  <si>
    <t>INCOME VS EXPENSE WORKSHEET</t>
  </si>
  <si>
    <t>Income Source</t>
  </si>
  <si>
    <t>Income</t>
  </si>
  <si>
    <t>Outgo</t>
  </si>
  <si>
    <t>Expense Description</t>
  </si>
  <si>
    <t>encompassministriesinc.org</t>
  </si>
  <si>
    <t xml:space="preserve">           encompassministriesinc.org</t>
  </si>
  <si>
    <t>770-591-4707</t>
  </si>
  <si>
    <t>MONTHLY</t>
  </si>
  <si>
    <t xml:space="preserve"> (every income deposit should be listed:)</t>
  </si>
  <si>
    <t>Blue indicated that the field is programmed to add or subtact accordingly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</si>
</sst>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B0F0"/>
      <name val="Arial"/>
      <family val="2"/>
    </font>
    <font>
      <sz val="10"/>
      <color rgb="FF00B0F0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0" borderId="1" xfId="0" applyFill="1" applyBorder="1"/>
    <xf numFmtId="8" fontId="0" fillId="0" borderId="1" xfId="0" applyNumberFormat="1" applyBorder="1"/>
    <xf numFmtId="8" fontId="0" fillId="0" borderId="1" xfId="0" applyNumberFormat="1" applyFill="1" applyBorder="1"/>
    <xf numFmtId="0" fontId="1" fillId="3" borderId="1" xfId="0" applyFont="1" applyFill="1" applyBorder="1"/>
    <xf numFmtId="0" fontId="0" fillId="0" borderId="2" xfId="0" applyBorder="1"/>
    <xf numFmtId="0" fontId="1" fillId="2" borderId="1" xfId="0" applyFont="1" applyFill="1" applyBorder="1"/>
    <xf numFmtId="0" fontId="0" fillId="4" borderId="1" xfId="0" applyFill="1" applyBorder="1"/>
    <xf numFmtId="8" fontId="2" fillId="0" borderId="1" xfId="0" applyNumberFormat="1" applyFont="1" applyBorder="1"/>
    <xf numFmtId="8" fontId="2" fillId="0" borderId="1" xfId="0" applyNumberFormat="1" applyFont="1" applyFill="1" applyBorder="1"/>
    <xf numFmtId="0" fontId="0" fillId="3" borderId="1" xfId="0" applyFill="1" applyBorder="1"/>
    <xf numFmtId="0" fontId="0" fillId="5" borderId="1" xfId="0" applyFill="1" applyBorder="1"/>
    <xf numFmtId="0" fontId="0" fillId="6" borderId="1" xfId="0" applyFill="1" applyBorder="1"/>
    <xf numFmtId="0" fontId="4" fillId="0" borderId="3" xfId="0" applyFont="1" applyBorder="1"/>
    <xf numFmtId="0" fontId="5" fillId="0" borderId="3" xfId="0" applyFont="1" applyBorder="1"/>
    <xf numFmtId="0" fontId="0" fillId="0" borderId="3" xfId="0" applyBorder="1"/>
    <xf numFmtId="0" fontId="4" fillId="0" borderId="0" xfId="0" applyFont="1"/>
    <xf numFmtId="0" fontId="0" fillId="0" borderId="4" xfId="0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1" xfId="0" applyFont="1" applyBorder="1"/>
    <xf numFmtId="10" fontId="5" fillId="0" borderId="9" xfId="0" applyNumberFormat="1" applyFont="1" applyBorder="1"/>
    <xf numFmtId="0" fontId="4" fillId="0" borderId="2" xfId="0" applyFont="1" applyBorder="1"/>
    <xf numFmtId="0" fontId="5" fillId="0" borderId="10" xfId="0" applyFont="1" applyBorder="1"/>
    <xf numFmtId="0" fontId="5" fillId="0" borderId="11" xfId="0" applyFont="1" applyBorder="1"/>
    <xf numFmtId="10" fontId="5" fillId="0" borderId="12" xfId="0" applyNumberFormat="1" applyFont="1" applyBorder="1"/>
    <xf numFmtId="0" fontId="5" fillId="0" borderId="13" xfId="0" applyFont="1" applyBorder="1"/>
    <xf numFmtId="164" fontId="5" fillId="0" borderId="3" xfId="0" applyNumberFormat="1" applyFont="1" applyBorder="1"/>
    <xf numFmtId="0" fontId="5" fillId="0" borderId="14" xfId="0" applyFont="1" applyBorder="1"/>
    <xf numFmtId="44" fontId="6" fillId="0" borderId="4" xfId="1" applyFont="1" applyBorder="1"/>
    <xf numFmtId="8" fontId="7" fillId="0" borderId="0" xfId="1" applyNumberFormat="1" applyFont="1"/>
    <xf numFmtId="44" fontId="3" fillId="0" borderId="0" xfId="1"/>
    <xf numFmtId="44" fontId="3" fillId="0" borderId="4" xfId="1" applyBorder="1"/>
    <xf numFmtId="0" fontId="0" fillId="2" borderId="1" xfId="0" applyFill="1" applyBorder="1"/>
    <xf numFmtId="0" fontId="8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wrapText="1"/>
    </xf>
    <xf numFmtId="0" fontId="9" fillId="0" borderId="0" xfId="0" applyFont="1" applyAlignment="1"/>
    <xf numFmtId="0" fontId="11" fillId="0" borderId="0" xfId="0" applyFont="1" applyAlignment="1"/>
    <xf numFmtId="0" fontId="11" fillId="0" borderId="0" xfId="0" applyFont="1" applyAlignment="1">
      <alignment vertical="center"/>
    </xf>
    <xf numFmtId="0" fontId="11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83439</xdr:colOff>
      <xdr:row>0</xdr:row>
      <xdr:rowOff>53205</xdr:rowOff>
    </xdr:from>
    <xdr:to>
      <xdr:col>2</xdr:col>
      <xdr:colOff>396621</xdr:colOff>
      <xdr:row>3</xdr:row>
      <xdr:rowOff>124766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8F7FB4E-32CB-4849-887A-5E3B6043A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39" y="53205"/>
          <a:ext cx="1852422" cy="6735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45720</xdr:rowOff>
    </xdr:from>
    <xdr:to>
      <xdr:col>1</xdr:col>
      <xdr:colOff>320802</xdr:colOff>
      <xdr:row>3</xdr:row>
      <xdr:rowOff>63941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455695-3CAE-4089-8B7F-EE6654749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45720"/>
          <a:ext cx="1852422" cy="6735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160020</xdr:colOff>
      <xdr:row>0</xdr:row>
      <xdr:rowOff>83820</xdr:rowOff>
    </xdr:from>
    <xdr:to>
      <xdr:col>2</xdr:col>
      <xdr:colOff>1364742</xdr:colOff>
      <xdr:row>3</xdr:row>
      <xdr:rowOff>147761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C7959A-57C0-41CC-9EB0-67E08FB8E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620" y="83820"/>
          <a:ext cx="1852422" cy="6735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160020</xdr:colOff>
      <xdr:row>0</xdr:row>
      <xdr:rowOff>83820</xdr:rowOff>
    </xdr:from>
    <xdr:to>
      <xdr:col>2</xdr:col>
      <xdr:colOff>1364742</xdr:colOff>
      <xdr:row>4</xdr:row>
      <xdr:rowOff>25841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6CF9D2-47F5-48CE-81E6-CE35BD961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620" y="83820"/>
          <a:ext cx="1852422" cy="67354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160020</xdr:colOff>
      <xdr:row>0</xdr:row>
      <xdr:rowOff>83820</xdr:rowOff>
    </xdr:from>
    <xdr:to>
      <xdr:col>1</xdr:col>
      <xdr:colOff>1364742</xdr:colOff>
      <xdr:row>4</xdr:row>
      <xdr:rowOff>86801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9BEFBE-162D-4300-B5AB-FC445F7E1F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620" y="83820"/>
          <a:ext cx="1852422" cy="734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DA200-25CD-41AD-8515-8641FD3E7C0C}">
  <dimension ref="A2:F70"/>
  <sheetViews>
    <sheetView workbookViewId="0">
      <selection activeCell="G10" sqref="G10"/>
    </sheetView>
  </sheetViews>
  <sheetFormatPr defaultColWidth="11.21875" defaultRowHeight="13.8" x14ac:dyDescent="0.3"/>
  <cols>
    <col min="1" max="16384" width="11.21875" style="37"/>
  </cols>
  <sheetData>
    <row r="2" spans="1:6" ht="18" x14ac:dyDescent="0.35">
      <c r="D2" s="38" t="s">
        <v>92</v>
      </c>
    </row>
    <row r="3" spans="1:6" ht="15.6" x14ac:dyDescent="0.3">
      <c r="E3" s="46" t="s">
        <v>142</v>
      </c>
      <c r="F3" s="46"/>
    </row>
    <row r="4" spans="1:6" x14ac:dyDescent="0.3">
      <c r="E4" s="47" t="s">
        <v>140</v>
      </c>
      <c r="F4" s="47"/>
    </row>
    <row r="6" spans="1:6" x14ac:dyDescent="0.3">
      <c r="A6" s="37" t="s">
        <v>113</v>
      </c>
    </row>
    <row r="8" spans="1:6" x14ac:dyDescent="0.3">
      <c r="A8" s="37" t="s">
        <v>93</v>
      </c>
    </row>
    <row r="9" spans="1:6" x14ac:dyDescent="0.3">
      <c r="A9" s="37" t="s">
        <v>99</v>
      </c>
    </row>
    <row r="11" spans="1:6" x14ac:dyDescent="0.3">
      <c r="A11" s="37" t="s">
        <v>95</v>
      </c>
    </row>
    <row r="12" spans="1:6" x14ac:dyDescent="0.3">
      <c r="A12" s="37" t="s">
        <v>114</v>
      </c>
    </row>
    <row r="13" spans="1:6" x14ac:dyDescent="0.3">
      <c r="A13" s="37" t="s">
        <v>115</v>
      </c>
    </row>
    <row r="15" spans="1:6" x14ac:dyDescent="0.3">
      <c r="A15" s="37" t="s">
        <v>96</v>
      </c>
    </row>
    <row r="16" spans="1:6" x14ac:dyDescent="0.3">
      <c r="A16" s="37" t="s">
        <v>116</v>
      </c>
    </row>
    <row r="18" spans="1:1" x14ac:dyDescent="0.3">
      <c r="A18" s="37" t="s">
        <v>97</v>
      </c>
    </row>
    <row r="19" spans="1:1" x14ac:dyDescent="0.3">
      <c r="A19" s="37" t="s">
        <v>98</v>
      </c>
    </row>
    <row r="21" spans="1:1" x14ac:dyDescent="0.3">
      <c r="A21" s="37" t="s">
        <v>94</v>
      </c>
    </row>
    <row r="22" spans="1:1" x14ac:dyDescent="0.3">
      <c r="A22" s="37" t="s">
        <v>77</v>
      </c>
    </row>
    <row r="24" spans="1:1" x14ac:dyDescent="0.3">
      <c r="A24" s="37" t="s">
        <v>14</v>
      </c>
    </row>
    <row r="25" spans="1:1" x14ac:dyDescent="0.3">
      <c r="A25" s="37" t="s">
        <v>78</v>
      </c>
    </row>
    <row r="27" spans="1:1" x14ac:dyDescent="0.3">
      <c r="A27" s="37" t="s">
        <v>15</v>
      </c>
    </row>
    <row r="28" spans="1:1" x14ac:dyDescent="0.3">
      <c r="A28" s="37" t="s">
        <v>16</v>
      </c>
    </row>
    <row r="29" spans="1:1" x14ac:dyDescent="0.3">
      <c r="A29" s="37" t="s">
        <v>17</v>
      </c>
    </row>
    <row r="31" spans="1:1" x14ac:dyDescent="0.3">
      <c r="A31" s="37" t="s">
        <v>19</v>
      </c>
    </row>
    <row r="32" spans="1:1" x14ac:dyDescent="0.3">
      <c r="A32" s="37" t="s">
        <v>100</v>
      </c>
    </row>
    <row r="33" spans="1:1" x14ac:dyDescent="0.3">
      <c r="A33" s="37" t="s">
        <v>101</v>
      </c>
    </row>
    <row r="34" spans="1:1" x14ac:dyDescent="0.3">
      <c r="A34" s="37" t="s">
        <v>102</v>
      </c>
    </row>
    <row r="36" spans="1:1" x14ac:dyDescent="0.3">
      <c r="A36" s="37" t="s">
        <v>80</v>
      </c>
    </row>
    <row r="37" spans="1:1" x14ac:dyDescent="0.3">
      <c r="A37" s="37" t="s">
        <v>81</v>
      </c>
    </row>
    <row r="38" spans="1:1" x14ac:dyDescent="0.3">
      <c r="A38" s="37" t="s">
        <v>20</v>
      </c>
    </row>
    <row r="40" spans="1:1" x14ac:dyDescent="0.3">
      <c r="A40" s="37" t="s">
        <v>103</v>
      </c>
    </row>
    <row r="41" spans="1:1" x14ac:dyDescent="0.3">
      <c r="A41" s="37" t="s">
        <v>104</v>
      </c>
    </row>
    <row r="42" spans="1:1" x14ac:dyDescent="0.3">
      <c r="A42" s="37" t="s">
        <v>79</v>
      </c>
    </row>
    <row r="44" spans="1:1" x14ac:dyDescent="0.3">
      <c r="A44" s="37" t="s">
        <v>82</v>
      </c>
    </row>
    <row r="45" spans="1:1" x14ac:dyDescent="0.3">
      <c r="A45" s="37" t="s">
        <v>83</v>
      </c>
    </row>
    <row r="46" spans="1:1" x14ac:dyDescent="0.3">
      <c r="A46" s="37" t="s">
        <v>84</v>
      </c>
    </row>
    <row r="48" spans="1:1" x14ac:dyDescent="0.3">
      <c r="A48" s="37" t="s">
        <v>85</v>
      </c>
    </row>
    <row r="50" spans="1:1" x14ac:dyDescent="0.3">
      <c r="A50" s="37" t="s">
        <v>105</v>
      </c>
    </row>
    <row r="51" spans="1:1" x14ac:dyDescent="0.3">
      <c r="A51" s="37" t="s">
        <v>106</v>
      </c>
    </row>
    <row r="53" spans="1:1" x14ac:dyDescent="0.3">
      <c r="A53" s="37" t="s">
        <v>107</v>
      </c>
    </row>
    <row r="54" spans="1:1" x14ac:dyDescent="0.3">
      <c r="A54" s="37" t="s">
        <v>86</v>
      </c>
    </row>
    <row r="56" spans="1:1" x14ac:dyDescent="0.3">
      <c r="A56" s="37" t="s">
        <v>108</v>
      </c>
    </row>
    <row r="57" spans="1:1" x14ac:dyDescent="0.3">
      <c r="A57" s="37" t="s">
        <v>88</v>
      </c>
    </row>
    <row r="58" spans="1:1" x14ac:dyDescent="0.3">
      <c r="A58" s="37" t="s">
        <v>87</v>
      </c>
    </row>
    <row r="60" spans="1:1" x14ac:dyDescent="0.3">
      <c r="A60" s="37" t="s">
        <v>109</v>
      </c>
    </row>
    <row r="61" spans="1:1" x14ac:dyDescent="0.3">
      <c r="A61" s="37" t="s">
        <v>89</v>
      </c>
    </row>
    <row r="62" spans="1:1" x14ac:dyDescent="0.3">
      <c r="A62" s="37" t="s">
        <v>90</v>
      </c>
    </row>
    <row r="64" spans="1:1" x14ac:dyDescent="0.3">
      <c r="A64" s="37" t="s">
        <v>132</v>
      </c>
    </row>
    <row r="65" spans="1:1" x14ac:dyDescent="0.3">
      <c r="A65" s="37" t="s">
        <v>91</v>
      </c>
    </row>
    <row r="67" spans="1:1" x14ac:dyDescent="0.3">
      <c r="A67" s="37" t="s">
        <v>110</v>
      </c>
    </row>
    <row r="69" spans="1:1" x14ac:dyDescent="0.3">
      <c r="A69" s="45" t="s">
        <v>111</v>
      </c>
    </row>
    <row r="70" spans="1:1" x14ac:dyDescent="0.3">
      <c r="A70" s="45" t="s">
        <v>112</v>
      </c>
    </row>
  </sheetData>
  <mergeCells count="2">
    <mergeCell ref="E3:F3"/>
    <mergeCell ref="E4:F4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676BB-131B-4E7D-BFC6-250910BBAF12}">
  <dimension ref="A1:I34"/>
  <sheetViews>
    <sheetView tabSelected="1" topLeftCell="A7" workbookViewId="0">
      <selection activeCell="F34" sqref="F34"/>
    </sheetView>
  </sheetViews>
  <sheetFormatPr defaultRowHeight="14.4" x14ac:dyDescent="0.3"/>
  <cols>
    <col min="1" max="1" width="23.5546875" customWidth="1"/>
    <col min="2" max="2" width="15" customWidth="1"/>
    <col min="3" max="3" width="17.88671875" customWidth="1"/>
    <col min="4" max="4" width="25.5546875" customWidth="1"/>
  </cols>
  <sheetData>
    <row r="1" spans="1:8" ht="18" x14ac:dyDescent="0.35">
      <c r="C1" s="49" t="s">
        <v>143</v>
      </c>
      <c r="D1" s="50"/>
    </row>
    <row r="2" spans="1:8" ht="18" x14ac:dyDescent="0.35">
      <c r="C2" s="49" t="s">
        <v>135</v>
      </c>
      <c r="D2" s="49"/>
      <c r="E2" s="37"/>
      <c r="F2" s="37"/>
      <c r="G2" s="37"/>
    </row>
    <row r="3" spans="1:8" ht="15.6" x14ac:dyDescent="0.3">
      <c r="C3" s="37"/>
      <c r="D3" s="48" t="s">
        <v>142</v>
      </c>
      <c r="E3" s="48"/>
      <c r="F3" s="37"/>
      <c r="G3" s="37"/>
    </row>
    <row r="4" spans="1:8" x14ac:dyDescent="0.3">
      <c r="C4" s="47" t="s">
        <v>140</v>
      </c>
      <c r="D4" s="47"/>
      <c r="F4" t="s">
        <v>21</v>
      </c>
    </row>
    <row r="6" spans="1:8" ht="15" thickBot="1" x14ac:dyDescent="0.35">
      <c r="A6" s="14" t="s">
        <v>136</v>
      </c>
      <c r="B6" s="15" t="s">
        <v>137</v>
      </c>
      <c r="C6" s="15" t="s">
        <v>138</v>
      </c>
      <c r="D6" s="14" t="s">
        <v>139</v>
      </c>
      <c r="E6" s="16"/>
    </row>
    <row r="7" spans="1:8" x14ac:dyDescent="0.3">
      <c r="A7" s="17" t="s">
        <v>144</v>
      </c>
      <c r="C7" s="18"/>
      <c r="D7" s="17" t="s">
        <v>73</v>
      </c>
    </row>
    <row r="8" spans="1:8" x14ac:dyDescent="0.3">
      <c r="A8" s="17" t="s">
        <v>72</v>
      </c>
      <c r="C8" s="18"/>
      <c r="D8" s="17" t="s">
        <v>11</v>
      </c>
    </row>
    <row r="9" spans="1:8" x14ac:dyDescent="0.3">
      <c r="A9" s="17" t="s">
        <v>72</v>
      </c>
      <c r="C9" s="18"/>
      <c r="D9" s="17" t="s">
        <v>52</v>
      </c>
    </row>
    <row r="10" spans="1:8" x14ac:dyDescent="0.3">
      <c r="A10" s="17"/>
      <c r="C10" s="18"/>
      <c r="D10" t="s">
        <v>50</v>
      </c>
    </row>
    <row r="11" spans="1:8" x14ac:dyDescent="0.3">
      <c r="A11" s="17"/>
      <c r="C11" s="18"/>
      <c r="D11" s="17" t="s">
        <v>74</v>
      </c>
    </row>
    <row r="12" spans="1:8" x14ac:dyDescent="0.3">
      <c r="A12" s="17"/>
      <c r="C12" s="18"/>
      <c r="D12" s="17" t="s">
        <v>53</v>
      </c>
    </row>
    <row r="13" spans="1:8" ht="15" thickBot="1" x14ac:dyDescent="0.35">
      <c r="A13" s="17" t="s">
        <v>21</v>
      </c>
      <c r="C13" s="18"/>
      <c r="D13" t="s">
        <v>54</v>
      </c>
    </row>
    <row r="14" spans="1:8" x14ac:dyDescent="0.3">
      <c r="A14" s="17" t="s">
        <v>21</v>
      </c>
      <c r="C14" s="18"/>
      <c r="D14" t="s">
        <v>75</v>
      </c>
      <c r="E14" s="19" t="s">
        <v>55</v>
      </c>
      <c r="F14" s="20"/>
      <c r="G14" s="20" t="s">
        <v>56</v>
      </c>
      <c r="H14" s="21" t="s">
        <v>57</v>
      </c>
    </row>
    <row r="15" spans="1:8" x14ac:dyDescent="0.3">
      <c r="A15" s="17" t="s">
        <v>21</v>
      </c>
      <c r="C15" s="18"/>
      <c r="D15" s="6" t="s">
        <v>58</v>
      </c>
      <c r="E15" s="22"/>
      <c r="F15" s="23"/>
      <c r="G15" s="23">
        <v>0</v>
      </c>
      <c r="H15" s="24">
        <v>0</v>
      </c>
    </row>
    <row r="16" spans="1:8" x14ac:dyDescent="0.3">
      <c r="A16" s="17" t="s">
        <v>21</v>
      </c>
      <c r="C16" s="18"/>
      <c r="D16" s="6" t="s">
        <v>59</v>
      </c>
      <c r="E16" s="22"/>
      <c r="F16" s="23"/>
      <c r="G16" s="23">
        <v>0</v>
      </c>
      <c r="H16" s="24">
        <v>0</v>
      </c>
    </row>
    <row r="17" spans="1:9" x14ac:dyDescent="0.3">
      <c r="A17" s="17" t="s">
        <v>21</v>
      </c>
      <c r="C17" s="18"/>
      <c r="D17" s="25" t="s">
        <v>60</v>
      </c>
      <c r="E17" s="22"/>
      <c r="F17" s="23"/>
      <c r="G17" s="23">
        <v>0</v>
      </c>
      <c r="H17" s="24">
        <v>0</v>
      </c>
    </row>
    <row r="18" spans="1:9" x14ac:dyDescent="0.3">
      <c r="A18" s="17" t="s">
        <v>21</v>
      </c>
      <c r="C18" s="18"/>
      <c r="D18" s="25" t="s">
        <v>61</v>
      </c>
      <c r="E18" s="22"/>
      <c r="F18" s="23"/>
      <c r="G18" s="23">
        <v>0</v>
      </c>
      <c r="H18" s="24">
        <v>0</v>
      </c>
    </row>
    <row r="19" spans="1:9" x14ac:dyDescent="0.3">
      <c r="A19" s="17" t="s">
        <v>21</v>
      </c>
      <c r="C19" s="18"/>
      <c r="D19" s="25" t="s">
        <v>62</v>
      </c>
      <c r="E19" s="22"/>
      <c r="F19" s="23"/>
      <c r="G19" s="23">
        <v>0</v>
      </c>
      <c r="H19" s="24">
        <v>0</v>
      </c>
    </row>
    <row r="20" spans="1:9" x14ac:dyDescent="0.3">
      <c r="A20" s="17" t="s">
        <v>21</v>
      </c>
      <c r="C20" s="18"/>
      <c r="D20" s="25" t="s">
        <v>63</v>
      </c>
      <c r="E20" s="22"/>
      <c r="F20" s="23"/>
      <c r="G20" s="23">
        <v>0</v>
      </c>
      <c r="H20" s="24">
        <v>0</v>
      </c>
    </row>
    <row r="21" spans="1:9" x14ac:dyDescent="0.3">
      <c r="A21" s="17" t="s">
        <v>21</v>
      </c>
      <c r="C21" s="18"/>
      <c r="D21" s="25" t="s">
        <v>64</v>
      </c>
      <c r="E21" s="22"/>
      <c r="F21" s="23"/>
      <c r="G21" s="23">
        <v>0</v>
      </c>
      <c r="H21" s="24">
        <v>0</v>
      </c>
    </row>
    <row r="22" spans="1:9" x14ac:dyDescent="0.3">
      <c r="A22" s="17" t="s">
        <v>21</v>
      </c>
      <c r="C22" s="18"/>
      <c r="D22" s="25" t="s">
        <v>65</v>
      </c>
      <c r="E22" s="22"/>
      <c r="F22" s="26"/>
      <c r="G22" s="23">
        <v>0</v>
      </c>
      <c r="H22" s="24">
        <v>0</v>
      </c>
    </row>
    <row r="23" spans="1:9" ht="15" thickBot="1" x14ac:dyDescent="0.35">
      <c r="A23" s="17" t="s">
        <v>21</v>
      </c>
      <c r="C23" s="18"/>
      <c r="D23" s="25" t="s">
        <v>66</v>
      </c>
      <c r="E23" s="22"/>
      <c r="F23" s="27"/>
      <c r="G23" s="23">
        <v>0</v>
      </c>
      <c r="H23" s="28">
        <v>0</v>
      </c>
    </row>
    <row r="24" spans="1:9" ht="15" thickBot="1" x14ac:dyDescent="0.35">
      <c r="A24" s="17" t="s">
        <v>21</v>
      </c>
      <c r="C24" s="18"/>
      <c r="D24" t="s">
        <v>2</v>
      </c>
      <c r="E24" s="29" t="s">
        <v>67</v>
      </c>
      <c r="F24" s="15"/>
      <c r="G24" s="30">
        <f>SUM(G17:G23)</f>
        <v>0</v>
      </c>
      <c r="H24" s="31"/>
    </row>
    <row r="25" spans="1:9" x14ac:dyDescent="0.3">
      <c r="A25" s="17" t="s">
        <v>21</v>
      </c>
      <c r="C25" s="18"/>
      <c r="D25" t="s">
        <v>12</v>
      </c>
    </row>
    <row r="26" spans="1:9" x14ac:dyDescent="0.3">
      <c r="A26" s="17" t="s">
        <v>21</v>
      </c>
      <c r="C26" s="18"/>
      <c r="D26" t="s">
        <v>68</v>
      </c>
    </row>
    <row r="27" spans="1:9" x14ac:dyDescent="0.3">
      <c r="A27" s="17" t="s">
        <v>21</v>
      </c>
      <c r="C27" s="18"/>
      <c r="D27" s="17" t="s">
        <v>76</v>
      </c>
    </row>
    <row r="28" spans="1:9" x14ac:dyDescent="0.3">
      <c r="C28" s="18"/>
    </row>
    <row r="29" spans="1:9" x14ac:dyDescent="0.3">
      <c r="B29" s="32">
        <f>SUM(B6:B28)</f>
        <v>0</v>
      </c>
      <c r="C29" s="32">
        <f>SUM(C6:C28)</f>
        <v>0</v>
      </c>
      <c r="D29" s="33">
        <f>B29-C29</f>
        <v>0</v>
      </c>
      <c r="E29" t="s">
        <v>145</v>
      </c>
      <c r="G29" s="17"/>
    </row>
    <row r="30" spans="1:9" x14ac:dyDescent="0.3">
      <c r="B30" s="34">
        <v>0</v>
      </c>
      <c r="C30" s="35"/>
      <c r="G30" t="s">
        <v>21</v>
      </c>
    </row>
    <row r="31" spans="1:9" x14ac:dyDescent="0.3">
      <c r="B31" s="34">
        <v>0</v>
      </c>
      <c r="C31" s="35"/>
      <c r="D31" t="s">
        <v>69</v>
      </c>
      <c r="E31" s="40" t="s">
        <v>117</v>
      </c>
      <c r="F31" s="40"/>
      <c r="G31" s="40"/>
      <c r="H31" s="40"/>
      <c r="I31" s="40"/>
    </row>
    <row r="32" spans="1:9" x14ac:dyDescent="0.3">
      <c r="B32" s="34">
        <v>0</v>
      </c>
      <c r="C32" s="35">
        <v>0</v>
      </c>
      <c r="D32" t="s">
        <v>70</v>
      </c>
      <c r="E32" s="40" t="s">
        <v>118</v>
      </c>
      <c r="F32" s="40"/>
      <c r="G32" s="40"/>
      <c r="H32" s="40"/>
      <c r="I32" s="40"/>
    </row>
    <row r="33" spans="2:7" x14ac:dyDescent="0.3">
      <c r="B33" s="35">
        <f>SUM(B29:B32)</f>
        <v>0</v>
      </c>
      <c r="C33" s="32">
        <f>C29+C31+C32</f>
        <v>0</v>
      </c>
      <c r="D33" s="33">
        <f>B33-C33</f>
        <v>0</v>
      </c>
      <c r="G33" t="s">
        <v>21</v>
      </c>
    </row>
    <row r="34" spans="2:7" x14ac:dyDescent="0.3">
      <c r="G34" t="s">
        <v>21</v>
      </c>
    </row>
  </sheetData>
  <mergeCells count="4">
    <mergeCell ref="D3:E3"/>
    <mergeCell ref="C2:D2"/>
    <mergeCell ref="C4:D4"/>
    <mergeCell ref="C1:D1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47654-D479-4BD3-A76C-961049ECE7D5}">
  <sheetPr>
    <pageSetUpPr fitToPage="1"/>
  </sheetPr>
  <dimension ref="A2:G35"/>
  <sheetViews>
    <sheetView topLeftCell="B1" workbookViewId="0">
      <pane ySplit="6" topLeftCell="A7" activePane="bottomLeft" state="frozen"/>
      <selection activeCell="B1" sqref="B1"/>
      <selection pane="bottomLeft" activeCell="E3" sqref="E3:F3"/>
    </sheetView>
  </sheetViews>
  <sheetFormatPr defaultRowHeight="14.4" x14ac:dyDescent="0.3"/>
  <cols>
    <col min="2" max="2" width="9.44140625" customWidth="1"/>
    <col min="3" max="3" width="33.33203125" customWidth="1"/>
    <col min="4" max="4" width="9.5546875" bestFit="1" customWidth="1"/>
    <col min="6" max="6" width="12.44140625" customWidth="1"/>
    <col min="7" max="7" width="12.5546875" customWidth="1"/>
    <col min="8" max="8" width="3" customWidth="1"/>
  </cols>
  <sheetData>
    <row r="2" spans="1:7" ht="18" x14ac:dyDescent="0.35">
      <c r="D2" s="42" t="s">
        <v>135</v>
      </c>
      <c r="E2" s="42"/>
      <c r="F2" s="37"/>
    </row>
    <row r="3" spans="1:7" ht="15.6" x14ac:dyDescent="0.3">
      <c r="D3" s="37"/>
      <c r="E3" s="48" t="s">
        <v>142</v>
      </c>
      <c r="F3" s="48"/>
    </row>
    <row r="4" spans="1:7" x14ac:dyDescent="0.3">
      <c r="D4" s="44" t="s">
        <v>141</v>
      </c>
      <c r="E4" s="43"/>
    </row>
    <row r="6" spans="1:7" ht="43.2" x14ac:dyDescent="0.3">
      <c r="B6" s="41" t="s">
        <v>126</v>
      </c>
      <c r="C6" s="39" t="s">
        <v>127</v>
      </c>
      <c r="D6" s="39" t="s">
        <v>128</v>
      </c>
      <c r="E6" s="39" t="s">
        <v>129</v>
      </c>
      <c r="F6" s="41" t="s">
        <v>130</v>
      </c>
    </row>
    <row r="7" spans="1:7" x14ac:dyDescent="0.3">
      <c r="A7" s="1"/>
      <c r="B7" s="2"/>
      <c r="C7" s="2"/>
      <c r="D7" s="2"/>
      <c r="E7" s="2"/>
      <c r="F7" s="9">
        <v>0</v>
      </c>
      <c r="G7" t="s">
        <v>131</v>
      </c>
    </row>
    <row r="8" spans="1:7" x14ac:dyDescent="0.3">
      <c r="A8" s="1"/>
      <c r="B8" s="2" t="s">
        <v>0</v>
      </c>
      <c r="C8" s="7" t="s">
        <v>45</v>
      </c>
      <c r="D8" s="7"/>
      <c r="E8" s="7">
        <v>0</v>
      </c>
      <c r="F8" s="10">
        <f t="shared" ref="F8:F35" si="0">F7-D8+E8</f>
        <v>0</v>
      </c>
    </row>
    <row r="9" spans="1:7" x14ac:dyDescent="0.3">
      <c r="A9" s="6"/>
      <c r="B9" s="2"/>
      <c r="C9" s="7" t="s">
        <v>46</v>
      </c>
      <c r="D9" s="7"/>
      <c r="E9" s="7">
        <v>0</v>
      </c>
      <c r="F9" s="10">
        <f t="shared" si="0"/>
        <v>0</v>
      </c>
    </row>
    <row r="10" spans="1:7" x14ac:dyDescent="0.3">
      <c r="B10" s="1"/>
      <c r="C10" s="8" t="s">
        <v>6</v>
      </c>
      <c r="D10" s="8">
        <v>0</v>
      </c>
      <c r="E10" s="1"/>
      <c r="F10" s="10">
        <f t="shared" si="0"/>
        <v>0</v>
      </c>
    </row>
    <row r="11" spans="1:7" x14ac:dyDescent="0.3">
      <c r="B11" s="1" t="s">
        <v>8</v>
      </c>
      <c r="C11" s="1" t="s">
        <v>2</v>
      </c>
      <c r="D11" s="8">
        <v>0</v>
      </c>
      <c r="E11" s="1"/>
      <c r="F11" s="10">
        <f t="shared" si="0"/>
        <v>0</v>
      </c>
    </row>
    <row r="12" spans="1:7" x14ac:dyDescent="0.3">
      <c r="B12" s="1" t="s">
        <v>8</v>
      </c>
      <c r="C12" s="1" t="s">
        <v>7</v>
      </c>
      <c r="D12" s="8">
        <v>0</v>
      </c>
      <c r="E12" s="1"/>
      <c r="F12" s="10">
        <f t="shared" si="0"/>
        <v>0</v>
      </c>
    </row>
    <row r="13" spans="1:7" x14ac:dyDescent="0.3">
      <c r="B13" s="1" t="s">
        <v>8</v>
      </c>
      <c r="C13" s="1" t="s">
        <v>7</v>
      </c>
      <c r="D13" s="8">
        <v>0</v>
      </c>
      <c r="E13" s="1"/>
      <c r="F13" s="10">
        <f t="shared" si="0"/>
        <v>0</v>
      </c>
    </row>
    <row r="14" spans="1:7" x14ac:dyDescent="0.3">
      <c r="B14" s="1"/>
      <c r="C14" s="1" t="s">
        <v>49</v>
      </c>
      <c r="D14" s="8">
        <v>0</v>
      </c>
      <c r="E14" s="1"/>
      <c r="F14" s="10">
        <f t="shared" si="0"/>
        <v>0</v>
      </c>
    </row>
    <row r="15" spans="1:7" x14ac:dyDescent="0.3">
      <c r="B15" s="1" t="s">
        <v>9</v>
      </c>
      <c r="C15" s="1" t="s">
        <v>2</v>
      </c>
      <c r="D15" s="8">
        <v>0</v>
      </c>
      <c r="E15" s="1"/>
      <c r="F15" s="10">
        <f t="shared" si="0"/>
        <v>0</v>
      </c>
    </row>
    <row r="16" spans="1:7" x14ac:dyDescent="0.3">
      <c r="B16" s="1" t="s">
        <v>9</v>
      </c>
      <c r="C16" s="1" t="s">
        <v>7</v>
      </c>
      <c r="D16" s="8">
        <v>0</v>
      </c>
      <c r="E16" s="1"/>
      <c r="F16" s="10">
        <f t="shared" si="0"/>
        <v>0</v>
      </c>
    </row>
    <row r="17" spans="2:6" x14ac:dyDescent="0.3">
      <c r="B17" s="1" t="s">
        <v>9</v>
      </c>
      <c r="C17" s="1" t="s">
        <v>7</v>
      </c>
      <c r="D17" s="8">
        <v>0</v>
      </c>
      <c r="E17" s="1"/>
      <c r="F17" s="10">
        <f t="shared" si="0"/>
        <v>0</v>
      </c>
    </row>
    <row r="18" spans="2:6" x14ac:dyDescent="0.3">
      <c r="B18" s="1"/>
      <c r="C18" s="1" t="s">
        <v>49</v>
      </c>
      <c r="D18" s="8">
        <v>0</v>
      </c>
      <c r="E18" s="1"/>
      <c r="F18" s="10">
        <f t="shared" si="0"/>
        <v>0</v>
      </c>
    </row>
    <row r="19" spans="2:6" x14ac:dyDescent="0.3">
      <c r="B19" s="1" t="s">
        <v>3</v>
      </c>
      <c r="C19" s="36" t="s">
        <v>45</v>
      </c>
      <c r="D19" s="36"/>
      <c r="E19" s="7">
        <v>0</v>
      </c>
      <c r="F19" s="10">
        <f t="shared" si="0"/>
        <v>0</v>
      </c>
    </row>
    <row r="20" spans="2:6" x14ac:dyDescent="0.3">
      <c r="B20" s="1" t="s">
        <v>18</v>
      </c>
      <c r="C20" s="1" t="s">
        <v>11</v>
      </c>
      <c r="D20" s="1">
        <v>0</v>
      </c>
      <c r="E20" s="1"/>
      <c r="F20" s="10">
        <f t="shared" si="0"/>
        <v>0</v>
      </c>
    </row>
    <row r="21" spans="2:6" x14ac:dyDescent="0.3">
      <c r="B21" s="1" t="s">
        <v>18</v>
      </c>
      <c r="C21" s="1" t="s">
        <v>48</v>
      </c>
      <c r="D21" s="1">
        <v>0</v>
      </c>
      <c r="E21" s="1"/>
      <c r="F21" s="10">
        <f t="shared" si="0"/>
        <v>0</v>
      </c>
    </row>
    <row r="22" spans="2:6" x14ac:dyDescent="0.3">
      <c r="B22" s="1" t="s">
        <v>18</v>
      </c>
      <c r="C22" s="1" t="s">
        <v>50</v>
      </c>
      <c r="D22" s="1">
        <v>0</v>
      </c>
      <c r="E22" s="1"/>
      <c r="F22" s="10">
        <f t="shared" si="0"/>
        <v>0</v>
      </c>
    </row>
    <row r="23" spans="2:6" x14ac:dyDescent="0.3">
      <c r="B23" s="1" t="s">
        <v>18</v>
      </c>
      <c r="C23" s="1" t="s">
        <v>44</v>
      </c>
      <c r="D23" s="1">
        <v>0</v>
      </c>
      <c r="E23" s="1"/>
      <c r="F23" s="10">
        <f t="shared" si="0"/>
        <v>0</v>
      </c>
    </row>
    <row r="24" spans="2:6" x14ac:dyDescent="0.3">
      <c r="B24" s="1" t="s">
        <v>18</v>
      </c>
      <c r="C24" s="1" t="s">
        <v>1</v>
      </c>
      <c r="D24" s="1">
        <v>0</v>
      </c>
      <c r="E24" s="1"/>
      <c r="F24" s="10">
        <f t="shared" si="0"/>
        <v>0</v>
      </c>
    </row>
    <row r="25" spans="2:6" x14ac:dyDescent="0.3">
      <c r="B25" s="1" t="s">
        <v>18</v>
      </c>
      <c r="C25" s="1" t="s">
        <v>12</v>
      </c>
      <c r="D25" s="1">
        <v>0</v>
      </c>
      <c r="E25" s="1"/>
      <c r="F25" s="10">
        <f t="shared" si="0"/>
        <v>0</v>
      </c>
    </row>
    <row r="26" spans="2:6" x14ac:dyDescent="0.3">
      <c r="B26" s="1"/>
      <c r="C26" s="1" t="s">
        <v>13</v>
      </c>
      <c r="D26" s="1">
        <v>0</v>
      </c>
      <c r="E26" s="1"/>
      <c r="F26" s="10">
        <f t="shared" si="0"/>
        <v>0</v>
      </c>
    </row>
    <row r="27" spans="2:6" x14ac:dyDescent="0.3">
      <c r="B27" s="1" t="s">
        <v>4</v>
      </c>
      <c r="C27" s="1" t="s">
        <v>2</v>
      </c>
      <c r="D27" s="1">
        <v>0</v>
      </c>
      <c r="E27" s="1"/>
      <c r="F27" s="10">
        <f t="shared" si="0"/>
        <v>0</v>
      </c>
    </row>
    <row r="28" spans="2:6" x14ac:dyDescent="0.3">
      <c r="B28" s="1" t="s">
        <v>4</v>
      </c>
      <c r="C28" s="1" t="s">
        <v>7</v>
      </c>
      <c r="D28" s="1">
        <v>0</v>
      </c>
      <c r="E28" s="1"/>
      <c r="F28" s="10">
        <f t="shared" si="0"/>
        <v>0</v>
      </c>
    </row>
    <row r="29" spans="2:6" x14ac:dyDescent="0.3">
      <c r="B29" s="1" t="s">
        <v>4</v>
      </c>
      <c r="C29" s="1" t="s">
        <v>7</v>
      </c>
      <c r="D29" s="1">
        <v>0</v>
      </c>
      <c r="E29" s="1"/>
      <c r="F29" s="10">
        <f t="shared" si="0"/>
        <v>0</v>
      </c>
    </row>
    <row r="30" spans="2:6" x14ac:dyDescent="0.3">
      <c r="B30" s="1"/>
      <c r="C30" s="1" t="s">
        <v>49</v>
      </c>
      <c r="D30" s="1">
        <v>0</v>
      </c>
      <c r="E30" s="1"/>
      <c r="F30" s="10">
        <f t="shared" si="0"/>
        <v>0</v>
      </c>
    </row>
    <row r="31" spans="2:6" x14ac:dyDescent="0.3">
      <c r="B31" s="1" t="s">
        <v>10</v>
      </c>
      <c r="C31" s="1" t="s">
        <v>2</v>
      </c>
      <c r="D31" s="1">
        <v>0</v>
      </c>
      <c r="E31" s="1"/>
      <c r="F31" s="10">
        <f t="shared" si="0"/>
        <v>0</v>
      </c>
    </row>
    <row r="32" spans="2:6" x14ac:dyDescent="0.3">
      <c r="B32" s="1" t="s">
        <v>10</v>
      </c>
      <c r="C32" s="1" t="s">
        <v>7</v>
      </c>
      <c r="D32" s="1">
        <v>0</v>
      </c>
      <c r="E32" s="1"/>
      <c r="F32" s="10">
        <f t="shared" si="0"/>
        <v>0</v>
      </c>
    </row>
    <row r="33" spans="2:6" x14ac:dyDescent="0.3">
      <c r="B33" s="1" t="s">
        <v>10</v>
      </c>
      <c r="C33" s="1" t="s">
        <v>7</v>
      </c>
      <c r="D33" s="1">
        <v>0</v>
      </c>
      <c r="E33" s="1"/>
      <c r="F33" s="10">
        <f t="shared" si="0"/>
        <v>0</v>
      </c>
    </row>
    <row r="34" spans="2:6" x14ac:dyDescent="0.3">
      <c r="B34" s="1"/>
      <c r="C34" s="1" t="s">
        <v>49</v>
      </c>
      <c r="D34" s="1">
        <v>0</v>
      </c>
      <c r="E34" s="1"/>
      <c r="F34" s="10">
        <f t="shared" si="0"/>
        <v>0</v>
      </c>
    </row>
    <row r="35" spans="2:6" x14ac:dyDescent="0.3">
      <c r="B35" s="1"/>
      <c r="C35" s="1" t="s">
        <v>51</v>
      </c>
      <c r="D35" s="1">
        <v>0</v>
      </c>
      <c r="E35" s="1"/>
      <c r="F35" s="10">
        <f t="shared" si="0"/>
        <v>0</v>
      </c>
    </row>
  </sheetData>
  <mergeCells count="1">
    <mergeCell ref="E3:F3"/>
  </mergeCells>
  <pageMargins left="0.7" right="0.7" top="0.75" bottom="0.75" header="0.3" footer="0.3"/>
  <pageSetup scale="62"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0BEDE-4DC0-4AC4-906F-F7A6D5E0E799}">
  <sheetPr>
    <pageSetUpPr fitToPage="1"/>
  </sheetPr>
  <dimension ref="A2:G35"/>
  <sheetViews>
    <sheetView topLeftCell="B1" workbookViewId="0">
      <pane ySplit="6" topLeftCell="A7" activePane="bottomLeft" state="frozen"/>
      <selection activeCell="B1" sqref="B1"/>
      <selection pane="bottomLeft" activeCell="E3" sqref="E3:F3"/>
    </sheetView>
  </sheetViews>
  <sheetFormatPr defaultRowHeight="14.4" x14ac:dyDescent="0.3"/>
  <cols>
    <col min="2" max="2" width="9.44140625" customWidth="1"/>
    <col min="3" max="3" width="27.33203125" customWidth="1"/>
    <col min="4" max="4" width="9.5546875" bestFit="1" customWidth="1"/>
    <col min="6" max="6" width="10.5546875" bestFit="1" customWidth="1"/>
    <col min="7" max="7" width="12.5546875" customWidth="1"/>
    <col min="8" max="8" width="3" customWidth="1"/>
  </cols>
  <sheetData>
    <row r="2" spans="1:7" ht="18" x14ac:dyDescent="0.35">
      <c r="D2" s="42" t="s">
        <v>135</v>
      </c>
      <c r="E2" s="42"/>
      <c r="F2" s="37"/>
    </row>
    <row r="3" spans="1:7" ht="15.6" x14ac:dyDescent="0.3">
      <c r="D3" s="37"/>
      <c r="E3" s="48" t="s">
        <v>142</v>
      </c>
      <c r="F3" s="48"/>
    </row>
    <row r="4" spans="1:7" x14ac:dyDescent="0.3">
      <c r="D4" s="44" t="s">
        <v>141</v>
      </c>
      <c r="E4" s="43"/>
    </row>
    <row r="6" spans="1:7" ht="43.2" x14ac:dyDescent="0.3">
      <c r="B6" s="41" t="s">
        <v>126</v>
      </c>
      <c r="C6" s="39" t="s">
        <v>127</v>
      </c>
      <c r="D6" s="39" t="s">
        <v>128</v>
      </c>
      <c r="E6" s="39" t="s">
        <v>129</v>
      </c>
      <c r="F6" s="41" t="s">
        <v>130</v>
      </c>
    </row>
    <row r="7" spans="1:7" x14ac:dyDescent="0.3">
      <c r="A7" s="1"/>
      <c r="B7" s="2"/>
      <c r="C7" s="2" t="s">
        <v>47</v>
      </c>
      <c r="D7" s="2"/>
      <c r="E7" s="2"/>
      <c r="F7" s="3">
        <v>54.23</v>
      </c>
      <c r="G7" t="s">
        <v>71</v>
      </c>
    </row>
    <row r="8" spans="1:7" x14ac:dyDescent="0.3">
      <c r="A8" s="1"/>
      <c r="B8" s="2" t="s">
        <v>0</v>
      </c>
      <c r="C8" s="7" t="s">
        <v>45</v>
      </c>
      <c r="D8" s="7"/>
      <c r="E8" s="7">
        <v>1500</v>
      </c>
      <c r="F8" s="4">
        <f t="shared" ref="F8:F35" si="0">F7-D8+E8</f>
        <v>1554.23</v>
      </c>
    </row>
    <row r="9" spans="1:7" x14ac:dyDescent="0.3">
      <c r="A9" s="6"/>
      <c r="B9" s="2"/>
      <c r="C9" s="7" t="s">
        <v>46</v>
      </c>
      <c r="D9" s="7"/>
      <c r="E9" s="7">
        <v>1200</v>
      </c>
      <c r="F9" s="4">
        <f t="shared" si="0"/>
        <v>2754.23</v>
      </c>
    </row>
    <row r="10" spans="1:7" x14ac:dyDescent="0.3">
      <c r="B10" s="1"/>
      <c r="C10" s="8" t="s">
        <v>6</v>
      </c>
      <c r="D10" s="8">
        <v>1400</v>
      </c>
      <c r="E10" s="1"/>
      <c r="F10" s="4">
        <f t="shared" si="0"/>
        <v>1354.23</v>
      </c>
    </row>
    <row r="11" spans="1:7" x14ac:dyDescent="0.3">
      <c r="B11" s="1" t="s">
        <v>8</v>
      </c>
      <c r="C11" s="1" t="s">
        <v>2</v>
      </c>
      <c r="D11" s="1">
        <v>45</v>
      </c>
      <c r="E11" s="1"/>
      <c r="F11" s="4">
        <f t="shared" si="0"/>
        <v>1309.23</v>
      </c>
    </row>
    <row r="12" spans="1:7" x14ac:dyDescent="0.3">
      <c r="B12" s="1" t="s">
        <v>8</v>
      </c>
      <c r="C12" s="1" t="s">
        <v>7</v>
      </c>
      <c r="D12" s="1">
        <v>100</v>
      </c>
      <c r="E12" s="1"/>
      <c r="F12" s="4">
        <f t="shared" si="0"/>
        <v>1209.23</v>
      </c>
    </row>
    <row r="13" spans="1:7" x14ac:dyDescent="0.3">
      <c r="B13" s="1" t="s">
        <v>8</v>
      </c>
      <c r="C13" s="1" t="s">
        <v>7</v>
      </c>
      <c r="D13" s="1">
        <v>25</v>
      </c>
      <c r="E13" s="1"/>
      <c r="F13" s="4">
        <f t="shared" si="0"/>
        <v>1184.23</v>
      </c>
    </row>
    <row r="14" spans="1:7" x14ac:dyDescent="0.3">
      <c r="B14" s="1"/>
      <c r="C14" s="1" t="s">
        <v>49</v>
      </c>
      <c r="D14" s="1">
        <v>100</v>
      </c>
      <c r="E14" s="1"/>
      <c r="F14" s="4">
        <f t="shared" si="0"/>
        <v>1084.23</v>
      </c>
    </row>
    <row r="15" spans="1:7" x14ac:dyDescent="0.3">
      <c r="B15" s="1" t="s">
        <v>9</v>
      </c>
      <c r="C15" s="1" t="s">
        <v>2</v>
      </c>
      <c r="D15" s="1">
        <v>45</v>
      </c>
      <c r="E15" s="1"/>
      <c r="F15" s="4">
        <f t="shared" si="0"/>
        <v>1039.23</v>
      </c>
    </row>
    <row r="16" spans="1:7" x14ac:dyDescent="0.3">
      <c r="B16" s="1" t="s">
        <v>9</v>
      </c>
      <c r="C16" s="1" t="s">
        <v>7</v>
      </c>
      <c r="D16" s="1">
        <v>100</v>
      </c>
      <c r="E16" s="1"/>
      <c r="F16" s="4">
        <f t="shared" si="0"/>
        <v>939.23</v>
      </c>
    </row>
    <row r="17" spans="2:6" x14ac:dyDescent="0.3">
      <c r="B17" s="1" t="s">
        <v>9</v>
      </c>
      <c r="C17" s="1" t="s">
        <v>7</v>
      </c>
      <c r="D17" s="1">
        <v>25</v>
      </c>
      <c r="E17" s="1"/>
      <c r="F17" s="4">
        <f t="shared" si="0"/>
        <v>914.23</v>
      </c>
    </row>
    <row r="18" spans="2:6" x14ac:dyDescent="0.3">
      <c r="B18" s="1"/>
      <c r="C18" s="1" t="s">
        <v>49</v>
      </c>
      <c r="D18" s="1">
        <v>100</v>
      </c>
      <c r="E18" s="1"/>
      <c r="F18" s="4">
        <f t="shared" si="0"/>
        <v>814.23</v>
      </c>
    </row>
    <row r="19" spans="2:6" x14ac:dyDescent="0.3">
      <c r="B19" s="1" t="s">
        <v>3</v>
      </c>
      <c r="C19" s="36" t="s">
        <v>45</v>
      </c>
      <c r="D19" s="36"/>
      <c r="E19" s="7">
        <v>1200</v>
      </c>
      <c r="F19" s="4">
        <f t="shared" si="0"/>
        <v>2014.23</v>
      </c>
    </row>
    <row r="20" spans="2:6" x14ac:dyDescent="0.3">
      <c r="B20" s="1" t="s">
        <v>18</v>
      </c>
      <c r="C20" s="1" t="s">
        <v>11</v>
      </c>
      <c r="D20" s="1">
        <v>150</v>
      </c>
      <c r="E20" s="1"/>
      <c r="F20" s="4">
        <f t="shared" si="0"/>
        <v>1864.23</v>
      </c>
    </row>
    <row r="21" spans="2:6" x14ac:dyDescent="0.3">
      <c r="B21" s="1" t="s">
        <v>18</v>
      </c>
      <c r="C21" s="1" t="s">
        <v>48</v>
      </c>
      <c r="D21" s="1">
        <v>100</v>
      </c>
      <c r="E21" s="1"/>
      <c r="F21" s="4">
        <f t="shared" si="0"/>
        <v>1764.23</v>
      </c>
    </row>
    <row r="22" spans="2:6" x14ac:dyDescent="0.3">
      <c r="B22" s="1" t="s">
        <v>18</v>
      </c>
      <c r="C22" s="1" t="s">
        <v>50</v>
      </c>
      <c r="D22" s="1">
        <v>75</v>
      </c>
      <c r="E22" s="1"/>
      <c r="F22" s="4">
        <f t="shared" si="0"/>
        <v>1689.23</v>
      </c>
    </row>
    <row r="23" spans="2:6" x14ac:dyDescent="0.3">
      <c r="B23" s="1" t="s">
        <v>18</v>
      </c>
      <c r="C23" s="1" t="s">
        <v>44</v>
      </c>
      <c r="D23" s="1">
        <v>250</v>
      </c>
      <c r="E23" s="1"/>
      <c r="F23" s="4">
        <f t="shared" si="0"/>
        <v>1439.23</v>
      </c>
    </row>
    <row r="24" spans="2:6" x14ac:dyDescent="0.3">
      <c r="B24" s="1" t="s">
        <v>18</v>
      </c>
      <c r="C24" s="1" t="s">
        <v>1</v>
      </c>
      <c r="D24" s="1">
        <v>500</v>
      </c>
      <c r="E24" s="1"/>
      <c r="F24" s="4">
        <f t="shared" si="0"/>
        <v>939.23</v>
      </c>
    </row>
    <row r="25" spans="2:6" x14ac:dyDescent="0.3">
      <c r="B25" s="1" t="s">
        <v>18</v>
      </c>
      <c r="C25" s="1" t="s">
        <v>12</v>
      </c>
      <c r="D25" s="1">
        <v>150</v>
      </c>
      <c r="E25" s="1"/>
      <c r="F25" s="4">
        <f t="shared" si="0"/>
        <v>789.23</v>
      </c>
    </row>
    <row r="26" spans="2:6" x14ac:dyDescent="0.3">
      <c r="B26" s="1"/>
      <c r="C26" s="1" t="s">
        <v>13</v>
      </c>
      <c r="D26" s="1">
        <v>100</v>
      </c>
      <c r="E26" s="1"/>
      <c r="F26" s="4">
        <f t="shared" si="0"/>
        <v>689.23</v>
      </c>
    </row>
    <row r="27" spans="2:6" x14ac:dyDescent="0.3">
      <c r="B27" s="1" t="s">
        <v>4</v>
      </c>
      <c r="C27" s="1" t="s">
        <v>2</v>
      </c>
      <c r="D27" s="1">
        <v>45</v>
      </c>
      <c r="E27" s="1"/>
      <c r="F27" s="4">
        <f t="shared" si="0"/>
        <v>644.23</v>
      </c>
    </row>
    <row r="28" spans="2:6" x14ac:dyDescent="0.3">
      <c r="B28" s="1" t="s">
        <v>4</v>
      </c>
      <c r="C28" s="1" t="s">
        <v>7</v>
      </c>
      <c r="D28" s="1">
        <v>100</v>
      </c>
      <c r="E28" s="1"/>
      <c r="F28" s="4">
        <f t="shared" si="0"/>
        <v>544.23</v>
      </c>
    </row>
    <row r="29" spans="2:6" x14ac:dyDescent="0.3">
      <c r="B29" s="1" t="s">
        <v>4</v>
      </c>
      <c r="C29" s="1" t="s">
        <v>7</v>
      </c>
      <c r="D29" s="1">
        <v>25</v>
      </c>
      <c r="E29" s="1"/>
      <c r="F29" s="4">
        <f t="shared" si="0"/>
        <v>519.23</v>
      </c>
    </row>
    <row r="30" spans="2:6" x14ac:dyDescent="0.3">
      <c r="B30" s="1"/>
      <c r="C30" s="1" t="s">
        <v>49</v>
      </c>
      <c r="D30" s="1">
        <v>100</v>
      </c>
      <c r="E30" s="1"/>
      <c r="F30" s="4">
        <f t="shared" si="0"/>
        <v>419.23</v>
      </c>
    </row>
    <row r="31" spans="2:6" x14ac:dyDescent="0.3">
      <c r="B31" s="1" t="s">
        <v>10</v>
      </c>
      <c r="C31" s="1" t="s">
        <v>2</v>
      </c>
      <c r="D31" s="1">
        <v>45</v>
      </c>
      <c r="E31" s="1"/>
      <c r="F31" s="4">
        <f t="shared" si="0"/>
        <v>374.23</v>
      </c>
    </row>
    <row r="32" spans="2:6" x14ac:dyDescent="0.3">
      <c r="B32" s="1" t="s">
        <v>10</v>
      </c>
      <c r="C32" s="1" t="s">
        <v>7</v>
      </c>
      <c r="D32" s="1">
        <v>100</v>
      </c>
      <c r="E32" s="1"/>
      <c r="F32" s="4">
        <f t="shared" si="0"/>
        <v>274.23</v>
      </c>
    </row>
    <row r="33" spans="2:6" x14ac:dyDescent="0.3">
      <c r="B33" s="1" t="s">
        <v>10</v>
      </c>
      <c r="C33" s="1" t="s">
        <v>7</v>
      </c>
      <c r="D33" s="1">
        <v>25</v>
      </c>
      <c r="E33" s="1"/>
      <c r="F33" s="4">
        <f t="shared" si="0"/>
        <v>249.23000000000002</v>
      </c>
    </row>
    <row r="34" spans="2:6" x14ac:dyDescent="0.3">
      <c r="B34" s="1"/>
      <c r="C34" s="1" t="s">
        <v>49</v>
      </c>
      <c r="D34" s="1">
        <v>100</v>
      </c>
      <c r="E34" s="1"/>
      <c r="F34" s="4">
        <f t="shared" si="0"/>
        <v>149.23000000000002</v>
      </c>
    </row>
    <row r="35" spans="2:6" x14ac:dyDescent="0.3">
      <c r="B35" s="1"/>
      <c r="C35" s="1" t="s">
        <v>51</v>
      </c>
      <c r="D35" s="1">
        <v>100</v>
      </c>
      <c r="E35" s="1"/>
      <c r="F35" s="4">
        <f t="shared" si="0"/>
        <v>49.230000000000018</v>
      </c>
    </row>
  </sheetData>
  <mergeCells count="1">
    <mergeCell ref="E3:F3"/>
  </mergeCells>
  <pageMargins left="0.7" right="0.7" top="0.75" bottom="0.75" header="0.3" footer="0.3"/>
  <pageSetup scale="62" orientation="landscape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64A23-222A-4795-BB10-A4FBB9044CF9}">
  <dimension ref="A2:H37"/>
  <sheetViews>
    <sheetView workbookViewId="0">
      <selection activeCell="G3" sqref="G3"/>
    </sheetView>
  </sheetViews>
  <sheetFormatPr defaultRowHeight="14.4" x14ac:dyDescent="0.3"/>
  <cols>
    <col min="1" max="1" width="9.44140625" customWidth="1"/>
    <col min="2" max="2" width="36.21875" customWidth="1"/>
    <col min="3" max="3" width="9.5546875" bestFit="1" customWidth="1"/>
    <col min="5" max="5" width="10.5546875" bestFit="1" customWidth="1"/>
    <col min="6" max="6" width="12.5546875" customWidth="1"/>
    <col min="7" max="7" width="64.77734375" customWidth="1"/>
  </cols>
  <sheetData>
    <row r="2" spans="1:8" ht="18" x14ac:dyDescent="0.35">
      <c r="C2" s="42" t="s">
        <v>135</v>
      </c>
      <c r="D2" s="42"/>
      <c r="E2" s="37"/>
    </row>
    <row r="3" spans="1:8" ht="15.6" x14ac:dyDescent="0.3">
      <c r="C3" s="37"/>
      <c r="D3" s="48" t="s">
        <v>142</v>
      </c>
      <c r="E3" s="48"/>
    </row>
    <row r="4" spans="1:8" x14ac:dyDescent="0.3">
      <c r="C4" s="44" t="s">
        <v>141</v>
      </c>
      <c r="D4" s="43"/>
    </row>
    <row r="6" spans="1:8" ht="43.2" x14ac:dyDescent="0.3">
      <c r="A6" s="41" t="s">
        <v>126</v>
      </c>
      <c r="B6" s="39" t="s">
        <v>127</v>
      </c>
      <c r="C6" s="39" t="s">
        <v>128</v>
      </c>
      <c r="D6" s="39" t="s">
        <v>129</v>
      </c>
      <c r="E6" s="41" t="s">
        <v>130</v>
      </c>
    </row>
    <row r="7" spans="1:8" x14ac:dyDescent="0.3">
      <c r="A7" s="1"/>
      <c r="B7" s="1" t="s">
        <v>31</v>
      </c>
      <c r="C7" s="1"/>
      <c r="D7" s="1"/>
      <c r="E7" s="9">
        <v>54.23</v>
      </c>
      <c r="F7" t="s">
        <v>23</v>
      </c>
      <c r="H7" t="s">
        <v>21</v>
      </c>
    </row>
    <row r="8" spans="1:8" x14ac:dyDescent="0.3">
      <c r="A8" s="1" t="s">
        <v>0</v>
      </c>
      <c r="B8" s="5" t="s">
        <v>5</v>
      </c>
      <c r="C8" s="5"/>
      <c r="D8" s="7">
        <v>1500</v>
      </c>
      <c r="E8" s="9">
        <f t="shared" ref="E8:E31" si="0">E7-C8+D8</f>
        <v>1554.23</v>
      </c>
      <c r="G8" t="s">
        <v>32</v>
      </c>
      <c r="H8" t="s">
        <v>21</v>
      </c>
    </row>
    <row r="9" spans="1:8" x14ac:dyDescent="0.3">
      <c r="A9" s="1"/>
      <c r="B9" s="5" t="s">
        <v>5</v>
      </c>
      <c r="C9" s="5"/>
      <c r="D9" s="7">
        <v>1000</v>
      </c>
      <c r="E9" s="9">
        <f t="shared" si="0"/>
        <v>2554.23</v>
      </c>
      <c r="F9" t="s">
        <v>21</v>
      </c>
      <c r="H9" t="s">
        <v>21</v>
      </c>
    </row>
    <row r="10" spans="1:8" x14ac:dyDescent="0.3">
      <c r="A10" s="1"/>
      <c r="B10" s="11" t="s">
        <v>6</v>
      </c>
      <c r="C10" s="11">
        <v>1200</v>
      </c>
      <c r="D10" s="1"/>
      <c r="E10" s="9">
        <f t="shared" si="0"/>
        <v>1354.23</v>
      </c>
      <c r="H10" t="s">
        <v>21</v>
      </c>
    </row>
    <row r="11" spans="1:8" x14ac:dyDescent="0.3">
      <c r="A11" s="1" t="s">
        <v>8</v>
      </c>
      <c r="B11" s="11" t="s">
        <v>2</v>
      </c>
      <c r="C11" s="11">
        <v>47.25</v>
      </c>
      <c r="D11" s="1"/>
      <c r="E11" s="9">
        <f t="shared" si="0"/>
        <v>1306.98</v>
      </c>
      <c r="G11" t="s">
        <v>26</v>
      </c>
      <c r="H11" t="s">
        <v>21</v>
      </c>
    </row>
    <row r="12" spans="1:8" x14ac:dyDescent="0.3">
      <c r="A12" s="1"/>
      <c r="B12" s="11" t="s">
        <v>22</v>
      </c>
      <c r="C12" s="11">
        <v>39</v>
      </c>
      <c r="D12" s="1"/>
      <c r="E12" s="9">
        <f t="shared" si="0"/>
        <v>1267.98</v>
      </c>
      <c r="G12" t="s">
        <v>27</v>
      </c>
      <c r="H12" t="s">
        <v>21</v>
      </c>
    </row>
    <row r="13" spans="1:8" x14ac:dyDescent="0.3">
      <c r="A13" s="1" t="s">
        <v>8</v>
      </c>
      <c r="B13" s="11" t="s">
        <v>7</v>
      </c>
      <c r="C13" s="11">
        <v>69.72</v>
      </c>
      <c r="D13" s="1"/>
      <c r="E13" s="9">
        <f t="shared" si="0"/>
        <v>1198.26</v>
      </c>
      <c r="F13" t="s">
        <v>119</v>
      </c>
      <c r="H13" t="s">
        <v>21</v>
      </c>
    </row>
    <row r="14" spans="1:8" x14ac:dyDescent="0.3">
      <c r="A14" s="1" t="s">
        <v>8</v>
      </c>
      <c r="B14" s="12" t="s">
        <v>7</v>
      </c>
      <c r="C14" s="12">
        <v>29.95</v>
      </c>
      <c r="D14" s="1"/>
      <c r="E14" s="9">
        <f t="shared" si="0"/>
        <v>1168.31</v>
      </c>
      <c r="G14" t="s">
        <v>120</v>
      </c>
      <c r="H14" t="s">
        <v>21</v>
      </c>
    </row>
    <row r="15" spans="1:8" x14ac:dyDescent="0.3">
      <c r="A15" s="1"/>
      <c r="B15" s="12" t="s">
        <v>24</v>
      </c>
      <c r="C15" s="12">
        <v>10</v>
      </c>
      <c r="D15" s="1"/>
      <c r="E15" s="9">
        <f t="shared" si="0"/>
        <v>1158.31</v>
      </c>
      <c r="G15" t="s">
        <v>28</v>
      </c>
    </row>
    <row r="16" spans="1:8" x14ac:dyDescent="0.3">
      <c r="A16" s="1" t="s">
        <v>9</v>
      </c>
      <c r="B16" s="12" t="s">
        <v>2</v>
      </c>
      <c r="C16" s="12">
        <v>46.58</v>
      </c>
      <c r="D16" s="1"/>
      <c r="E16" s="9">
        <f t="shared" si="0"/>
        <v>1111.73</v>
      </c>
      <c r="G16" t="s">
        <v>29</v>
      </c>
      <c r="H16" t="s">
        <v>21</v>
      </c>
    </row>
    <row r="17" spans="1:8" x14ac:dyDescent="0.3">
      <c r="A17" s="1" t="s">
        <v>9</v>
      </c>
      <c r="B17" s="12" t="s">
        <v>7</v>
      </c>
      <c r="C17" s="12">
        <v>77.19</v>
      </c>
      <c r="D17" s="1"/>
      <c r="E17" s="9">
        <f t="shared" si="0"/>
        <v>1034.54</v>
      </c>
      <c r="H17" t="s">
        <v>21</v>
      </c>
    </row>
    <row r="18" spans="1:8" x14ac:dyDescent="0.3">
      <c r="A18" s="1" t="s">
        <v>9</v>
      </c>
      <c r="B18" s="12" t="s">
        <v>7</v>
      </c>
      <c r="C18" s="12">
        <v>22.45</v>
      </c>
      <c r="D18" s="1"/>
      <c r="E18" s="9">
        <f t="shared" si="0"/>
        <v>1012.0899999999999</v>
      </c>
      <c r="H18" t="s">
        <v>21</v>
      </c>
    </row>
    <row r="19" spans="1:8" x14ac:dyDescent="0.3">
      <c r="A19" s="1" t="s">
        <v>3</v>
      </c>
      <c r="B19" s="12" t="s">
        <v>34</v>
      </c>
      <c r="C19" s="12"/>
      <c r="D19" s="7">
        <v>1500</v>
      </c>
      <c r="E19" s="9">
        <f t="shared" si="0"/>
        <v>2512.09</v>
      </c>
      <c r="F19" t="s">
        <v>121</v>
      </c>
      <c r="G19" t="s">
        <v>122</v>
      </c>
      <c r="H19" t="s">
        <v>21</v>
      </c>
    </row>
    <row r="20" spans="1:8" x14ac:dyDescent="0.3">
      <c r="A20" s="1" t="s">
        <v>18</v>
      </c>
      <c r="B20" s="13" t="s">
        <v>33</v>
      </c>
      <c r="C20" s="13">
        <v>144</v>
      </c>
      <c r="D20" s="1"/>
      <c r="E20" s="9">
        <f t="shared" si="0"/>
        <v>2368.09</v>
      </c>
      <c r="G20" t="s">
        <v>123</v>
      </c>
      <c r="H20" t="s">
        <v>21</v>
      </c>
    </row>
    <row r="21" spans="1:8" x14ac:dyDescent="0.3">
      <c r="A21" s="1" t="s">
        <v>18</v>
      </c>
      <c r="B21" s="13" t="s">
        <v>35</v>
      </c>
      <c r="C21" s="13">
        <v>150</v>
      </c>
      <c r="D21" s="1"/>
      <c r="E21" s="9">
        <f t="shared" si="0"/>
        <v>2218.09</v>
      </c>
      <c r="G21" t="s">
        <v>124</v>
      </c>
      <c r="H21" t="s">
        <v>21</v>
      </c>
    </row>
    <row r="22" spans="1:8" x14ac:dyDescent="0.3">
      <c r="A22" s="1" t="s">
        <v>18</v>
      </c>
      <c r="B22" s="13" t="s">
        <v>36</v>
      </c>
      <c r="C22" s="13">
        <v>500</v>
      </c>
      <c r="D22" s="1"/>
      <c r="E22" s="9">
        <f t="shared" si="0"/>
        <v>1718.0900000000001</v>
      </c>
      <c r="G22" t="s">
        <v>134</v>
      </c>
      <c r="H22" t="s">
        <v>21</v>
      </c>
    </row>
    <row r="23" spans="1:8" x14ac:dyDescent="0.3">
      <c r="A23" s="1" t="s">
        <v>18</v>
      </c>
      <c r="B23" s="13" t="s">
        <v>37</v>
      </c>
      <c r="C23" s="13">
        <v>150</v>
      </c>
      <c r="D23" s="1"/>
      <c r="E23" s="9">
        <f t="shared" si="0"/>
        <v>1568.0900000000001</v>
      </c>
      <c r="G23" t="s">
        <v>43</v>
      </c>
      <c r="H23" t="s">
        <v>21</v>
      </c>
    </row>
    <row r="24" spans="1:8" x14ac:dyDescent="0.3">
      <c r="A24" s="1"/>
      <c r="B24" s="1" t="s">
        <v>13</v>
      </c>
      <c r="C24" s="1">
        <v>100</v>
      </c>
      <c r="D24" s="1"/>
      <c r="E24" s="9">
        <f t="shared" si="0"/>
        <v>1468.0900000000001</v>
      </c>
      <c r="G24" t="s">
        <v>38</v>
      </c>
      <c r="H24" t="s">
        <v>21</v>
      </c>
    </row>
    <row r="25" spans="1:8" x14ac:dyDescent="0.3">
      <c r="A25" s="1" t="s">
        <v>4</v>
      </c>
      <c r="B25" s="1" t="s">
        <v>2</v>
      </c>
      <c r="C25" s="1">
        <v>45</v>
      </c>
      <c r="D25" s="1"/>
      <c r="E25" s="9">
        <f t="shared" si="0"/>
        <v>1423.0900000000001</v>
      </c>
      <c r="G25" t="s">
        <v>30</v>
      </c>
      <c r="H25" t="s">
        <v>21</v>
      </c>
    </row>
    <row r="26" spans="1:8" x14ac:dyDescent="0.3">
      <c r="A26" s="1" t="s">
        <v>4</v>
      </c>
      <c r="B26" s="1" t="s">
        <v>7</v>
      </c>
      <c r="C26" s="1">
        <v>75</v>
      </c>
      <c r="D26" s="1"/>
      <c r="E26" s="9">
        <f t="shared" si="0"/>
        <v>1348.0900000000001</v>
      </c>
      <c r="H26" t="s">
        <v>21</v>
      </c>
    </row>
    <row r="27" spans="1:8" x14ac:dyDescent="0.3">
      <c r="A27" s="1" t="s">
        <v>4</v>
      </c>
      <c r="B27" s="1" t="s">
        <v>7</v>
      </c>
      <c r="C27" s="1">
        <v>25</v>
      </c>
      <c r="D27" s="1"/>
      <c r="E27" s="9">
        <f t="shared" si="0"/>
        <v>1323.0900000000001</v>
      </c>
      <c r="H27" t="s">
        <v>21</v>
      </c>
    </row>
    <row r="28" spans="1:8" x14ac:dyDescent="0.3">
      <c r="A28" s="1" t="s">
        <v>10</v>
      </c>
      <c r="B28" s="1" t="s">
        <v>2</v>
      </c>
      <c r="C28" s="1">
        <v>45</v>
      </c>
      <c r="D28" s="1"/>
      <c r="E28" s="9">
        <f t="shared" si="0"/>
        <v>1278.0900000000001</v>
      </c>
      <c r="H28" t="s">
        <v>21</v>
      </c>
    </row>
    <row r="29" spans="1:8" x14ac:dyDescent="0.3">
      <c r="A29" s="1" t="s">
        <v>10</v>
      </c>
      <c r="B29" s="1" t="s">
        <v>7</v>
      </c>
      <c r="C29" s="1">
        <v>75</v>
      </c>
      <c r="D29" s="1"/>
      <c r="E29" s="9">
        <f t="shared" si="0"/>
        <v>1203.0900000000001</v>
      </c>
      <c r="H29" t="s">
        <v>21</v>
      </c>
    </row>
    <row r="30" spans="1:8" x14ac:dyDescent="0.3">
      <c r="A30" s="1" t="s">
        <v>10</v>
      </c>
      <c r="B30" s="1" t="s">
        <v>7</v>
      </c>
      <c r="C30" s="1">
        <v>25</v>
      </c>
      <c r="D30" s="1"/>
      <c r="E30" s="9">
        <f t="shared" si="0"/>
        <v>1178.0900000000001</v>
      </c>
      <c r="H30" t="s">
        <v>21</v>
      </c>
    </row>
    <row r="31" spans="1:8" x14ac:dyDescent="0.3">
      <c r="A31" s="1"/>
      <c r="B31" s="1" t="s">
        <v>25</v>
      </c>
      <c r="C31" s="1">
        <v>100</v>
      </c>
      <c r="D31" s="1"/>
      <c r="E31" s="9">
        <f t="shared" si="0"/>
        <v>1078.0900000000001</v>
      </c>
      <c r="G31" t="s">
        <v>133</v>
      </c>
      <c r="H31" t="s">
        <v>21</v>
      </c>
    </row>
    <row r="32" spans="1:8" x14ac:dyDescent="0.3">
      <c r="E32" t="s">
        <v>125</v>
      </c>
      <c r="H32" t="s">
        <v>21</v>
      </c>
    </row>
    <row r="33" spans="7:8" x14ac:dyDescent="0.3">
      <c r="H33" t="s">
        <v>21</v>
      </c>
    </row>
    <row r="34" spans="7:8" x14ac:dyDescent="0.3">
      <c r="G34" t="s">
        <v>39</v>
      </c>
    </row>
    <row r="35" spans="7:8" x14ac:dyDescent="0.3">
      <c r="G35" t="s">
        <v>40</v>
      </c>
    </row>
    <row r="36" spans="7:8" x14ac:dyDescent="0.3">
      <c r="G36" t="s">
        <v>41</v>
      </c>
    </row>
    <row r="37" spans="7:8" x14ac:dyDescent="0.3">
      <c r="G37" t="s">
        <v>42</v>
      </c>
    </row>
  </sheetData>
  <mergeCells count="1">
    <mergeCell ref="D3:E3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Income vs Expense</vt:lpstr>
      <vt:lpstr>Monthly Cash Flow</vt:lpstr>
      <vt:lpstr>Cash Flow Set-Up Example</vt:lpstr>
      <vt:lpstr>Usage 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2020-04-16T15:14:25Z</cp:lastPrinted>
  <dcterms:created xsi:type="dcterms:W3CDTF">2018-10-16T17:06:57Z</dcterms:created>
  <dcterms:modified xsi:type="dcterms:W3CDTF">2020-04-21T17:31:27Z</dcterms:modified>
</cp:coreProperties>
</file>